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3256" windowHeight="13176"/>
  </bookViews>
  <sheets>
    <sheet name="Мои данные" sheetId="8" r:id="rId1"/>
  </sheets>
  <calcPr calcId="145621"/>
</workbook>
</file>

<file path=xl/calcChain.xml><?xml version="1.0" encoding="utf-8"?>
<calcChain xmlns="http://schemas.openxmlformats.org/spreadsheetml/2006/main">
  <c r="I77" i="8" l="1"/>
  <c r="G77" i="8"/>
  <c r="H56" i="8"/>
  <c r="I56" i="8"/>
  <c r="H57" i="8"/>
  <c r="I57" i="8"/>
  <c r="H58" i="8"/>
  <c r="I58" i="8"/>
  <c r="H59" i="8"/>
  <c r="I59" i="8"/>
  <c r="H60" i="8"/>
  <c r="I60" i="8"/>
  <c r="H61" i="8"/>
  <c r="I61" i="8"/>
  <c r="H62" i="8"/>
  <c r="I62" i="8"/>
  <c r="H63" i="8"/>
  <c r="I63" i="8"/>
  <c r="H64" i="8"/>
  <c r="I64" i="8"/>
  <c r="H65" i="8"/>
  <c r="I65" i="8"/>
  <c r="H66" i="8"/>
  <c r="I66" i="8"/>
  <c r="H67" i="8"/>
  <c r="I67" i="8"/>
  <c r="H68" i="8"/>
  <c r="I68" i="8"/>
  <c r="H69" i="8"/>
  <c r="I69" i="8"/>
  <c r="H70" i="8"/>
  <c r="I70" i="8"/>
  <c r="H71" i="8"/>
  <c r="I71" i="8"/>
  <c r="H72" i="8"/>
  <c r="I72" i="8"/>
  <c r="H73" i="8"/>
  <c r="I73" i="8"/>
  <c r="H74" i="8"/>
  <c r="I74" i="8"/>
  <c r="H75" i="8"/>
  <c r="I75" i="8"/>
  <c r="H76" i="8"/>
  <c r="I76" i="8"/>
  <c r="I55" i="8"/>
  <c r="H55" i="8"/>
  <c r="H52" i="8"/>
  <c r="I52" i="8"/>
  <c r="H14" i="8"/>
  <c r="I14" i="8"/>
  <c r="H15" i="8"/>
  <c r="I15" i="8"/>
  <c r="H16" i="8"/>
  <c r="I16" i="8"/>
  <c r="H17" i="8"/>
  <c r="I17" i="8"/>
  <c r="H18" i="8"/>
  <c r="I18" i="8"/>
  <c r="H19" i="8"/>
  <c r="I19" i="8"/>
  <c r="H20" i="8"/>
  <c r="I20" i="8"/>
  <c r="H21" i="8"/>
  <c r="I21" i="8"/>
  <c r="H22" i="8"/>
  <c r="I22" i="8"/>
  <c r="H23" i="8"/>
  <c r="I23" i="8"/>
  <c r="H24" i="8"/>
  <c r="I24" i="8"/>
  <c r="H25" i="8"/>
  <c r="I25" i="8"/>
  <c r="H26" i="8"/>
  <c r="I26" i="8"/>
  <c r="H27" i="8"/>
  <c r="I27" i="8"/>
  <c r="H28" i="8"/>
  <c r="I28" i="8"/>
  <c r="H29" i="8"/>
  <c r="I29" i="8"/>
  <c r="H30" i="8"/>
  <c r="I30" i="8"/>
  <c r="H31" i="8"/>
  <c r="I31" i="8"/>
  <c r="H32" i="8"/>
  <c r="I32" i="8"/>
  <c r="H33" i="8"/>
  <c r="I33" i="8"/>
  <c r="H34" i="8"/>
  <c r="I34" i="8"/>
  <c r="H35" i="8"/>
  <c r="I35" i="8"/>
  <c r="H36" i="8"/>
  <c r="I36" i="8"/>
  <c r="H37" i="8"/>
  <c r="I37" i="8"/>
  <c r="H38" i="8"/>
  <c r="I38" i="8"/>
  <c r="H39" i="8"/>
  <c r="I39" i="8"/>
  <c r="H40" i="8"/>
  <c r="I40" i="8"/>
  <c r="H41" i="8"/>
  <c r="I41" i="8"/>
  <c r="H42" i="8"/>
  <c r="I42" i="8"/>
  <c r="H43" i="8"/>
  <c r="I43" i="8"/>
  <c r="H44" i="8"/>
  <c r="I44" i="8"/>
  <c r="H45" i="8"/>
  <c r="I45" i="8"/>
  <c r="H46" i="8"/>
  <c r="I46" i="8"/>
  <c r="H47" i="8"/>
  <c r="I47" i="8"/>
  <c r="H48" i="8"/>
  <c r="I48" i="8"/>
  <c r="H49" i="8"/>
  <c r="I49" i="8"/>
  <c r="H50" i="8"/>
  <c r="I50" i="8"/>
  <c r="H51" i="8"/>
  <c r="I51" i="8"/>
  <c r="I13" i="8"/>
  <c r="H13" i="8"/>
</calcChain>
</file>

<file path=xl/comments1.xml><?xml version="1.0" encoding="utf-8"?>
<comments xmlns="http://schemas.openxmlformats.org/spreadsheetml/2006/main">
  <authors>
    <author>Сергей</author>
    <author>Andrey</author>
    <author>&lt;&gt;</author>
  </authors>
  <commentList>
    <comment ref="B1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A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0" author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78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7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78" author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81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84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<sst xmlns="http://schemas.openxmlformats.org/spreadsheetml/2006/main" count="217" uniqueCount="153">
  <si>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</si>
  <si>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</si>
  <si>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</si>
  <si>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</si>
  <si>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</si>
  <si>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</si>
  <si>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</si>
  <si>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</si>
  <si>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</si>
  <si>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</si>
  <si>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</si>
  <si>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</si>
  <si>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</si>
  <si>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</si>
  <si>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Поликлиника на 700 посещений в смену в пос "Волгарь" в Куйбышевском районе г.Самары</t>
  </si>
  <si>
    <t>Наружные сети канализации</t>
  </si>
  <si>
    <t>к Локальной смете № 30/19-НВК</t>
  </si>
  <si>
    <t>Ресурсы подрядчика</t>
  </si>
  <si>
    <t xml:space="preserve">          Материалы</t>
  </si>
  <si>
    <t>01.2.01.02-0054</t>
  </si>
  <si>
    <t>Битумы нефтяные строительные БН-90/10</t>
  </si>
  <si>
    <t>т</t>
  </si>
  <si>
    <t>01.2.03.02-0001</t>
  </si>
  <si>
    <t>Грунтовка битумная под полимерное или резиновое покрытие</t>
  </si>
  <si>
    <t>01.2.03.03-0043</t>
  </si>
  <si>
    <t>Мастика битумно-кукерсольная холодная</t>
  </si>
  <si>
    <t>01.2.03.03-0045</t>
  </si>
  <si>
    <t>Мастика битумно-полимерная</t>
  </si>
  <si>
    <t>01.3.01.08-0003</t>
  </si>
  <si>
    <t>Топливо моторное для среднеоборотных и малооборотных дизелей ДТ</t>
  </si>
  <si>
    <t>01.7.03.01-0001</t>
  </si>
  <si>
    <t>Вода</t>
  </si>
  <si>
    <t>м3</t>
  </si>
  <si>
    <t>01.7.06.03-0003</t>
  </si>
  <si>
    <t>Лента поливинилхлоридная липкая, толщина 0,4 мм, ширина 30 мм</t>
  </si>
  <si>
    <t>м2</t>
  </si>
  <si>
    <t>01.7.07.29-0031</t>
  </si>
  <si>
    <t>Каболка</t>
  </si>
  <si>
    <t>01.7.07.29-0111</t>
  </si>
  <si>
    <t>Пакля пропитанная</t>
  </si>
  <si>
    <t>кг</t>
  </si>
  <si>
    <t>01.7.11.07-0032</t>
  </si>
  <si>
    <t>Электроды сварочные Э42, диаметр 4 мм</t>
  </si>
  <si>
    <t>01.7.15.06-0111</t>
  </si>
  <si>
    <t>Гвозди строительные</t>
  </si>
  <si>
    <t>01.7.16.04-0013</t>
  </si>
  <si>
    <t>Опалубка металлическая</t>
  </si>
  <si>
    <t>01.7.19.07-0006</t>
  </si>
  <si>
    <t>Резина техническая листовая прессованная</t>
  </si>
  <si>
    <t>01.7.20.08-0021</t>
  </si>
  <si>
    <t>Брезент</t>
  </si>
  <si>
    <t>01.7.20.08-0162</t>
  </si>
  <si>
    <t>Ткань мешочная</t>
  </si>
  <si>
    <t>10 м2</t>
  </si>
  <si>
    <t>02.2.05.04-1777</t>
  </si>
  <si>
    <t>Щебень М 800, фракция 20-40 мм, группа 2</t>
  </si>
  <si>
    <t>02.3.01.02-1012</t>
  </si>
  <si>
    <t>Песок природный II класс, средний, круглые сита</t>
  </si>
  <si>
    <t>03.2.01.01-0001</t>
  </si>
  <si>
    <t>Портландцемент общестроительного назначения бездобавочный М400 Д0 (ЦЕМ I 32,5Н)</t>
  </si>
  <si>
    <t>03.2.01.02-0011</t>
  </si>
  <si>
    <t>Портландцемент с минеральными добавками М300 Д20 (ЦЕМ II 22,5Н)</t>
  </si>
  <si>
    <t>03.2.02.08-0001</t>
  </si>
  <si>
    <t>Цемент гипсоглиноземистый расширяющийся</t>
  </si>
  <si>
    <t>04.1.02.05-0001</t>
  </si>
  <si>
    <t>Смеси бетонные тяжелого бетона (БСТ), класс В3,5 (М50)</t>
  </si>
  <si>
    <t>04.1.02.05-0005</t>
  </si>
  <si>
    <t>Смеси бетонные тяжелого бетона (БСТ), класс В12,5 (М150)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</si>
  <si>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</si>
  <si>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</si>
  <si>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</si>
  <si>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</si>
  <si>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</si>
  <si>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</si>
  <si>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</si>
  <si>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</si>
  <si>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</si>
  <si>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</si>
  <si>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</si>
  <si>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</si>
  <si>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04.3.01.09-0023</t>
  </si>
  <si>
    <t>Раствор отделочный тяжелый цементный, состав 1:3</t>
  </si>
  <si>
    <t>08.1.02.11-0001</t>
  </si>
  <si>
    <t>Поковки из квадратных заготовок, масса 1,8 кг</t>
  </si>
  <si>
    <t>08.3.03.06-0002</t>
  </si>
  <si>
    <t>Проволока горячекатаная в мотках, диаметр 6,3-6,5 мм</t>
  </si>
  <si>
    <t>11.1.02.04-0031</t>
  </si>
  <si>
    <t>Лесоматериалы круглые, хвойных пород, для строительства, диаметр 14-24 см, длина 3-6,5 м</t>
  </si>
  <si>
    <t>11.1.03.01-0075</t>
  </si>
  <si>
    <t>Бруски обрезные, хвойных пород, длина 2-6,5 м, толщина 40-60 мм, сорт II</t>
  </si>
  <si>
    <t>11.1.03.05-0086</t>
  </si>
  <si>
    <t>Доска необрезная, хвойных пород, длина 4-6,5 м, все ширины, толщина 44 мм и более, сорт IV</t>
  </si>
  <si>
    <t>11.1.03.06-0087</t>
  </si>
  <si>
    <t>Доска обрезная, хвойных пород, ширина 75-150 мм, толщина 25 мм, длина 4-6,5 м, сорт III</t>
  </si>
  <si>
    <t>14.1.05.03-0011</t>
  </si>
  <si>
    <t>Клей фенолополивинилацетальный БФ-2, БФ-2Н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</si>
  <si>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</si>
  <si>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</si>
  <si>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</si>
  <si>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</si>
  <si>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</si>
  <si>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</si>
  <si>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</si>
  <si>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</si>
  <si>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ТЦ_61.3.06.01_78_2124038321_02.06.2022_02</t>
  </si>
  <si>
    <t>Кольцо уплотнительное  DN/OD 160 КОРСИС</t>
  </si>
  <si>
    <t>шт</t>
  </si>
  <si>
    <t>Труба гофрированная полипропиленовая Икапласт  2-х слойная SN8 (L=6 м) КОРСИС DN/OD 160</t>
  </si>
  <si>
    <t>м</t>
  </si>
  <si>
    <t>ФССЦ-02.2.05.04-1692</t>
  </si>
  <si>
    <t>Щебень М 600, фракция 10-20 мм, группа 2</t>
  </si>
  <si>
    <t>ФССЦ-02.3.01.02-0013</t>
  </si>
  <si>
    <t>Песок природный для строительных: работ очень мелкий с крупностью зерен размером свыше 1,25 мм-до 5% по массе...</t>
  </si>
  <si>
    <t>ФССЦ-04.1.02.05-0006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</si>
  <si>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</si>
  <si>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</si>
  <si>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</si>
  <si>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</si>
  <si>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ФССЦ-05.1.01.09-0056</t>
  </si>
  <si>
    <t>Кольцо стеновое смотровых колодцев КС10.9, бетон B15 (М200), объем 0,24 м3, расход арматуры 5,66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</si>
  <si>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</si>
  <si>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</si>
  <si>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</si>
  <si>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</si>
  <si>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ФССЦ-05.1.01.11-0044</t>
  </si>
  <si>
    <t>Плита днища ПН10, бетон B15 (М200), объем 0,18 м3, расход арматуры 15,14 кг</t>
  </si>
  <si>
    <t>ФССЦ-05.1.01.11-0045</t>
  </si>
  <si>
    <t>Плита днища ПН15, бетон B15 (М200), объем 0,38 м3, расход арматуры 33,13 кг</t>
  </si>
  <si>
    <t>ФССЦ-05.1.06.09-0003</t>
  </si>
  <si>
    <t>Плиты перекрытия 1ПП15-2, бетон B15, объем 0,27 м3, расход арматуры 32,21 кг</t>
  </si>
  <si>
    <t>ФССЦ-05.1.06.09-0088</t>
  </si>
  <si>
    <t>Плиты перекрытия ПП10-2, бетон B15, объем 0,10 м3, расход арматуры 16,65 кг</t>
  </si>
  <si>
    <t>ФССЦ-05.1.08.06-0071</t>
  </si>
  <si>
    <t>Плиты железобетонные для покрытий автомобильных дорог_ПД6</t>
  </si>
  <si>
    <t>ФССЦ-07.2.05.01-0032</t>
  </si>
  <si>
    <t>ФССЦ-08.1.02.06-0041</t>
  </si>
  <si>
    <t>Люк чугунный легкий</t>
  </si>
  <si>
    <t>ФССЦ-08.1.02.06-0043</t>
  </si>
  <si>
    <t>Люк чугунный тяжелый</t>
  </si>
  <si>
    <t>ФССЦ-23.5.02.02-0009</t>
  </si>
  <si>
    <t>Трубы стальные электросварные прямошовные из стали марок БСт2кп-БСт4кп и БСт2пс-БСт4пс, наружный диаметр 159 мм, толщина стенки 5,0 мм</t>
  </si>
  <si>
    <t>ФССЦ-23.5.02.02-0087</t>
  </si>
  <si>
    <t>Трубы стальные электросварные прямошовные со снятой фаской из стали марок БСт2кп-БСт4кп и БСт2пс-БСт4пс, наружный диаметр 219 мм, толщина стенки 5 мм</t>
  </si>
  <si>
    <t>ФССЦ-24.3.05.07-0163</t>
  </si>
  <si>
    <t>Муфта из полиэтилена для труб с двухслойной структурированной стенкой с наружным, диаметр 160 мм</t>
  </si>
  <si>
    <t>ВСЕГО по смете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</si>
  <si>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</si>
  <si>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</si>
  <si>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Ограждения лестничных проемов, лестничные марши, пожарные лестницы</t>
  </si>
  <si>
    <t>Ограждения лестничных проемов, лестничные марши, пожарные лестницы_С-1-01</t>
  </si>
  <si>
    <t>Смеси бетонные тяжелого бетона (БСТ), класс В15 (М200)_ лоток</t>
  </si>
  <si>
    <t>Смеси бетонные тяжелого бетона (БСТ), класс В15 (М200) _ лоток</t>
  </si>
  <si>
    <t>Составил:______________Ядохина С.М.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</si>
</sst>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b/>
      <sz val="8"/>
      <name val="Verdana"/>
      <family val="2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2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6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right" vertical="center" wrapText="1"/>
    </xf>
    <xf numFmtId="2" fontId="6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11" fillId="0" borderId="1" xfId="0" applyNumberFormat="1" applyFont="1" applyBorder="1" applyAlignment="1">
      <alignment horizontal="right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84"/>
  <sheetViews>
    <sheetView showGridLines="0" tabSelected="1" topLeftCell="A73" zoomScaleNormal="100" zoomScaleSheetLayoutView="100" workbookViewId="0">
      <selection activeCell="C87" sqref="C87"/>
    </sheetView>
  </sheetViews>
  <sheetFormatPr defaultColWidth="9.109375" defaultRowHeight="11.4" x14ac:dyDescent="0.2"/>
  <cols>
    <col min="1" max="1" width="10.109375" style="1" customWidth="1"/>
    <col min="2" max="2" width="15" style="5" customWidth="1"/>
    <col min="3" max="3" width="40.6640625" style="1" customWidth="1"/>
    <col min="4" max="4" width="13" style="3" customWidth="1"/>
    <col min="5" max="5" width="14.5546875" style="3" customWidth="1"/>
    <col min="6" max="6" width="9.109375" style="4"/>
    <col min="7" max="7" width="10.44140625" style="4" customWidth="1"/>
    <col min="8" max="8" width="10.44140625" style="4" bestFit="1" customWidth="1"/>
    <col min="9" max="9" width="13.109375" style="4" customWidth="1"/>
    <col min="10" max="16384" width="9.109375" style="1"/>
  </cols>
  <sheetData>
    <row r="1" spans="1:9" ht="15.75" customHeight="1" x14ac:dyDescent="0.2">
      <c r="A1" s="1" t="s">
        <v>0</v>
      </c>
      <c r="B1" s="2" t="s">
        <v>14</v>
      </c>
    </row>
    <row r="2" spans="1:9" ht="16.5" customHeight="1" x14ac:dyDescent="0.2">
      <c r="A2" s="1" t="s">
        <v>1</v>
      </c>
      <c r="B2" s="2" t="s">
        <v>15</v>
      </c>
    </row>
    <row r="4" spans="1:9" ht="16.2" x14ac:dyDescent="0.3">
      <c r="D4" s="6" t="s">
        <v>3</v>
      </c>
    </row>
    <row r="5" spans="1:9" ht="18" customHeight="1" x14ac:dyDescent="0.2">
      <c r="C5" s="5"/>
      <c r="D5" s="7" t="s">
        <v>16</v>
      </c>
    </row>
    <row r="6" spans="1:9" ht="5.25" customHeight="1" x14ac:dyDescent="0.2">
      <c r="B6" s="8"/>
    </row>
    <row r="7" spans="1:9" s="3" customFormat="1" ht="18.75" customHeight="1" x14ac:dyDescent="0.2">
      <c r="A7" s="13" t="s">
        <v>10</v>
      </c>
      <c r="B7" s="15" t="s">
        <v>2</v>
      </c>
      <c r="C7" s="13" t="s">
        <v>11</v>
      </c>
      <c r="D7" s="13" t="s">
        <v>12</v>
      </c>
      <c r="E7" s="13" t="s">
        <v>4</v>
      </c>
      <c r="F7" s="18" t="s">
        <v>5</v>
      </c>
      <c r="G7" s="19"/>
      <c r="H7" s="19"/>
      <c r="I7" s="20"/>
    </row>
    <row r="8" spans="1:9" s="3" customFormat="1" ht="33" customHeight="1" x14ac:dyDescent="0.2">
      <c r="A8" s="14"/>
      <c r="B8" s="16"/>
      <c r="C8" s="14"/>
      <c r="D8" s="14"/>
      <c r="E8" s="14"/>
      <c r="F8" s="17" t="s">
        <v>6</v>
      </c>
      <c r="G8" s="17"/>
      <c r="H8" s="17" t="s">
        <v>7</v>
      </c>
      <c r="I8" s="17"/>
    </row>
    <row r="9" spans="1:9" s="3" customFormat="1" ht="16.5" customHeight="1" x14ac:dyDescent="0.2">
      <c r="A9" s="24"/>
      <c r="B9" s="25"/>
      <c r="C9" s="24"/>
      <c r="D9" s="24"/>
      <c r="E9" s="24"/>
      <c r="F9" s="9" t="s">
        <v>8</v>
      </c>
      <c r="G9" s="9" t="s">
        <v>9</v>
      </c>
      <c r="H9" s="9" t="s">
        <v>8</v>
      </c>
      <c r="I9" s="9" t="s">
        <v>9</v>
      </c>
    </row>
    <row r="10" spans="1:9" s="3" customFormat="1" ht="12.6" x14ac:dyDescent="0.2">
      <c r="A10" s="21">
        <v>1</v>
      </c>
      <c r="B10" s="22" t="s">
        <v>13</v>
      </c>
      <c r="C10" s="21">
        <v>3</v>
      </c>
      <c r="D10" s="21">
        <v>4</v>
      </c>
      <c r="E10" s="21">
        <v>5</v>
      </c>
      <c r="F10" s="23">
        <v>6</v>
      </c>
      <c r="G10" s="23">
        <v>7</v>
      </c>
      <c r="H10" s="23">
        <v>8</v>
      </c>
      <c r="I10" s="23">
        <v>9</v>
      </c>
    </row>
    <row r="11" spans="1:9" ht="18.45" customHeight="1" x14ac:dyDescent="0.2">
      <c r="A11" s="26" t="s">
        <v>17</v>
      </c>
      <c r="B11" s="27"/>
      <c r="C11" s="27"/>
      <c r="D11" s="27"/>
      <c r="E11" s="27"/>
      <c r="F11" s="27"/>
      <c r="G11" s="27"/>
      <c r="H11" s="27"/>
      <c r="I11" s="27"/>
    </row>
    <row r="12" spans="1:9" ht="18.45" customHeight="1" x14ac:dyDescent="0.2">
      <c r="A12" s="26" t="s">
        <v>18</v>
      </c>
      <c r="B12" s="27"/>
      <c r="C12" s="27"/>
      <c r="D12" s="27"/>
      <c r="E12" s="27"/>
      <c r="F12" s="27"/>
      <c r="G12" s="27"/>
      <c r="H12" s="27"/>
      <c r="I12" s="27"/>
    </row>
    <row r="13" spans="1:9" ht="22.8" x14ac:dyDescent="0.2">
      <c r="A13" s="28">
        <v>1</v>
      </c>
      <c r="B13" s="29" t="s">
        <v>19</v>
      </c>
      <c r="C13" s="28" t="s">
        <v>20</v>
      </c>
      <c r="D13" s="30" t="s">
        <v>21</v>
      </c>
      <c r="E13" s="30">
        <v>6.1940000000000002E-2</v>
      </c>
      <c r="F13" s="31">
        <v>1383.1</v>
      </c>
      <c r="G13" s="31">
        <v>85.67</v>
      </c>
      <c r="H13" s="39">
        <f>F13*7.66</f>
        <v>10594.546</v>
      </c>
      <c r="I13" s="39">
        <f>G13*7.66</f>
        <v>656.23220000000003</v>
      </c>
    </row>
    <row r="14" spans="1:9" ht="22.8" x14ac:dyDescent="0.2">
      <c r="A14" s="28">
        <v>2</v>
      </c>
      <c r="B14" s="29" t="s">
        <v>22</v>
      </c>
      <c r="C14" s="28" t="s">
        <v>23</v>
      </c>
      <c r="D14" s="30" t="s">
        <v>21</v>
      </c>
      <c r="E14" s="30">
        <v>2.5600000000000002E-3</v>
      </c>
      <c r="F14" s="31">
        <v>31060</v>
      </c>
      <c r="G14" s="31">
        <v>79.510000000000005</v>
      </c>
      <c r="H14" s="39">
        <f t="shared" ref="H14:H51" si="0">F14*7.66</f>
        <v>237919.6</v>
      </c>
      <c r="I14" s="39">
        <f t="shared" ref="I14:I51" si="1">G14*7.66</f>
        <v>609.04660000000001</v>
      </c>
    </row>
    <row r="15" spans="1:9" ht="22.8" x14ac:dyDescent="0.2">
      <c r="A15" s="28">
        <v>3</v>
      </c>
      <c r="B15" s="29" t="s">
        <v>24</v>
      </c>
      <c r="C15" s="28" t="s">
        <v>25</v>
      </c>
      <c r="D15" s="30" t="s">
        <v>21</v>
      </c>
      <c r="E15" s="30">
        <v>1.56E-3</v>
      </c>
      <c r="F15" s="31">
        <v>3219.2</v>
      </c>
      <c r="G15" s="31">
        <v>5.0199999999999996</v>
      </c>
      <c r="H15" s="39">
        <f t="shared" si="0"/>
        <v>24659.072</v>
      </c>
      <c r="I15" s="39">
        <f t="shared" si="1"/>
        <v>38.453199999999995</v>
      </c>
    </row>
    <row r="16" spans="1:9" ht="22.8" x14ac:dyDescent="0.2">
      <c r="A16" s="28">
        <v>4</v>
      </c>
      <c r="B16" s="29" t="s">
        <v>26</v>
      </c>
      <c r="C16" s="28" t="s">
        <v>27</v>
      </c>
      <c r="D16" s="30" t="s">
        <v>21</v>
      </c>
      <c r="E16" s="30">
        <v>4.5900000000000003E-2</v>
      </c>
      <c r="F16" s="31">
        <v>1500</v>
      </c>
      <c r="G16" s="31">
        <v>68.86</v>
      </c>
      <c r="H16" s="39">
        <f t="shared" si="0"/>
        <v>11490</v>
      </c>
      <c r="I16" s="39">
        <f t="shared" si="1"/>
        <v>527.46760000000006</v>
      </c>
    </row>
    <row r="17" spans="1:9" ht="22.8" x14ac:dyDescent="0.2">
      <c r="A17" s="28">
        <v>5</v>
      </c>
      <c r="B17" s="29" t="s">
        <v>28</v>
      </c>
      <c r="C17" s="28" t="s">
        <v>29</v>
      </c>
      <c r="D17" s="30" t="s">
        <v>21</v>
      </c>
      <c r="E17" s="30">
        <v>1.1313E-2</v>
      </c>
      <c r="F17" s="31">
        <v>4041.7</v>
      </c>
      <c r="G17" s="31">
        <v>45.72</v>
      </c>
      <c r="H17" s="39">
        <f t="shared" si="0"/>
        <v>30959.421999999999</v>
      </c>
      <c r="I17" s="39">
        <f t="shared" si="1"/>
        <v>350.21519999999998</v>
      </c>
    </row>
    <row r="18" spans="1:9" ht="22.8" x14ac:dyDescent="0.2">
      <c r="A18" s="28">
        <v>6</v>
      </c>
      <c r="B18" s="29" t="s">
        <v>30</v>
      </c>
      <c r="C18" s="28" t="s">
        <v>31</v>
      </c>
      <c r="D18" s="30" t="s">
        <v>32</v>
      </c>
      <c r="E18" s="30">
        <v>32.647500000000001</v>
      </c>
      <c r="F18" s="31">
        <v>2.44</v>
      </c>
      <c r="G18" s="31">
        <v>79.66</v>
      </c>
      <c r="H18" s="39">
        <f t="shared" si="0"/>
        <v>18.6904</v>
      </c>
      <c r="I18" s="39">
        <f t="shared" si="1"/>
        <v>610.19560000000001</v>
      </c>
    </row>
    <row r="19" spans="1:9" ht="22.8" x14ac:dyDescent="0.2">
      <c r="A19" s="28">
        <v>7</v>
      </c>
      <c r="B19" s="29" t="s">
        <v>33</v>
      </c>
      <c r="C19" s="28" t="s">
        <v>34</v>
      </c>
      <c r="D19" s="30" t="s">
        <v>35</v>
      </c>
      <c r="E19" s="30">
        <v>49.6</v>
      </c>
      <c r="F19" s="31">
        <v>30</v>
      </c>
      <c r="G19" s="31">
        <v>1488</v>
      </c>
      <c r="H19" s="39">
        <f t="shared" si="0"/>
        <v>229.8</v>
      </c>
      <c r="I19" s="39">
        <f t="shared" si="1"/>
        <v>11398.08</v>
      </c>
    </row>
    <row r="20" spans="1:9" ht="22.8" x14ac:dyDescent="0.2">
      <c r="A20" s="28">
        <v>8</v>
      </c>
      <c r="B20" s="29" t="s">
        <v>36</v>
      </c>
      <c r="C20" s="28" t="s">
        <v>37</v>
      </c>
      <c r="D20" s="30" t="s">
        <v>21</v>
      </c>
      <c r="E20" s="30">
        <v>4.6252000000000001E-2</v>
      </c>
      <c r="F20" s="31">
        <v>30030</v>
      </c>
      <c r="G20" s="31">
        <v>1388.95</v>
      </c>
      <c r="H20" s="39">
        <f t="shared" si="0"/>
        <v>230029.80000000002</v>
      </c>
      <c r="I20" s="39">
        <f t="shared" si="1"/>
        <v>10639.357</v>
      </c>
    </row>
    <row r="21" spans="1:9" ht="22.8" x14ac:dyDescent="0.2">
      <c r="A21" s="28">
        <v>9</v>
      </c>
      <c r="B21" s="29" t="s">
        <v>38</v>
      </c>
      <c r="C21" s="28" t="s">
        <v>39</v>
      </c>
      <c r="D21" s="30" t="s">
        <v>40</v>
      </c>
      <c r="E21" s="30">
        <v>13.6</v>
      </c>
      <c r="F21" s="31">
        <v>9.0399999999999991</v>
      </c>
      <c r="G21" s="31">
        <v>122.94</v>
      </c>
      <c r="H21" s="39">
        <f t="shared" si="0"/>
        <v>69.246399999999994</v>
      </c>
      <c r="I21" s="39">
        <f t="shared" si="1"/>
        <v>941.72040000000004</v>
      </c>
    </row>
    <row r="22" spans="1:9" ht="22.8" x14ac:dyDescent="0.2">
      <c r="A22" s="28">
        <v>10</v>
      </c>
      <c r="B22" s="29" t="s">
        <v>41</v>
      </c>
      <c r="C22" s="28" t="s">
        <v>42</v>
      </c>
      <c r="D22" s="30" t="s">
        <v>21</v>
      </c>
      <c r="E22" s="30">
        <v>5.9648000000000001E-3</v>
      </c>
      <c r="F22" s="31">
        <v>10315.01</v>
      </c>
      <c r="G22" s="31">
        <v>61.54</v>
      </c>
      <c r="H22" s="39">
        <f t="shared" si="0"/>
        <v>79012.976600000009</v>
      </c>
      <c r="I22" s="39">
        <f t="shared" si="1"/>
        <v>471.39640000000003</v>
      </c>
    </row>
    <row r="23" spans="1:9" ht="22.8" x14ac:dyDescent="0.2">
      <c r="A23" s="28">
        <v>11</v>
      </c>
      <c r="B23" s="29" t="s">
        <v>43</v>
      </c>
      <c r="C23" s="28" t="s">
        <v>44</v>
      </c>
      <c r="D23" s="30" t="s">
        <v>21</v>
      </c>
      <c r="E23" s="30">
        <v>8.0981000000000004E-3</v>
      </c>
      <c r="F23" s="31">
        <v>11978</v>
      </c>
      <c r="G23" s="31">
        <v>97</v>
      </c>
      <c r="H23" s="39">
        <f t="shared" si="0"/>
        <v>91751.48</v>
      </c>
      <c r="I23" s="39">
        <f t="shared" si="1"/>
        <v>743.02</v>
      </c>
    </row>
    <row r="24" spans="1:9" ht="22.8" x14ac:dyDescent="0.2">
      <c r="A24" s="28">
        <v>12</v>
      </c>
      <c r="B24" s="29" t="s">
        <v>45</v>
      </c>
      <c r="C24" s="28" t="s">
        <v>46</v>
      </c>
      <c r="D24" s="30" t="s">
        <v>21</v>
      </c>
      <c r="E24" s="30">
        <v>1.2004000000000001E-2</v>
      </c>
      <c r="F24" s="31">
        <v>3938.2</v>
      </c>
      <c r="G24" s="31">
        <v>47.28</v>
      </c>
      <c r="H24" s="39">
        <f t="shared" si="0"/>
        <v>30166.611999999997</v>
      </c>
      <c r="I24" s="39">
        <f t="shared" si="1"/>
        <v>362.16480000000001</v>
      </c>
    </row>
    <row r="25" spans="1:9" ht="22.8" x14ac:dyDescent="0.2">
      <c r="A25" s="28">
        <v>13</v>
      </c>
      <c r="B25" s="29" t="s">
        <v>47</v>
      </c>
      <c r="C25" s="28" t="s">
        <v>48</v>
      </c>
      <c r="D25" s="30" t="s">
        <v>40</v>
      </c>
      <c r="E25" s="30">
        <v>9.6639999999999997</v>
      </c>
      <c r="F25" s="31">
        <v>7.8</v>
      </c>
      <c r="G25" s="31">
        <v>75.38</v>
      </c>
      <c r="H25" s="39">
        <f t="shared" si="0"/>
        <v>59.747999999999998</v>
      </c>
      <c r="I25" s="39">
        <f t="shared" si="1"/>
        <v>577.41079999999999</v>
      </c>
    </row>
    <row r="26" spans="1:9" ht="22.8" x14ac:dyDescent="0.2">
      <c r="A26" s="28">
        <v>14</v>
      </c>
      <c r="B26" s="29" t="s">
        <v>49</v>
      </c>
      <c r="C26" s="28" t="s">
        <v>50</v>
      </c>
      <c r="D26" s="30" t="s">
        <v>35</v>
      </c>
      <c r="E26" s="30">
        <v>1.9199999999999998E-2</v>
      </c>
      <c r="F26" s="31">
        <v>37.43</v>
      </c>
      <c r="G26" s="31">
        <v>0.72</v>
      </c>
      <c r="H26" s="39">
        <f t="shared" si="0"/>
        <v>286.71379999999999</v>
      </c>
      <c r="I26" s="39">
        <f t="shared" si="1"/>
        <v>5.5152000000000001</v>
      </c>
    </row>
    <row r="27" spans="1:9" ht="22.8" x14ac:dyDescent="0.2">
      <c r="A27" s="28">
        <v>15</v>
      </c>
      <c r="B27" s="29" t="s">
        <v>51</v>
      </c>
      <c r="C27" s="28" t="s">
        <v>52</v>
      </c>
      <c r="D27" s="30" t="s">
        <v>53</v>
      </c>
      <c r="E27" s="30">
        <v>3.8400000000000001E-3</v>
      </c>
      <c r="F27" s="31">
        <v>84.75</v>
      </c>
      <c r="G27" s="31">
        <v>0.33</v>
      </c>
      <c r="H27" s="39">
        <f t="shared" si="0"/>
        <v>649.18500000000006</v>
      </c>
      <c r="I27" s="39">
        <f t="shared" si="1"/>
        <v>2.5278</v>
      </c>
    </row>
    <row r="28" spans="1:9" ht="22.8" x14ac:dyDescent="0.2">
      <c r="A28" s="28">
        <v>16</v>
      </c>
      <c r="B28" s="29" t="s">
        <v>54</v>
      </c>
      <c r="C28" s="28" t="s">
        <v>55</v>
      </c>
      <c r="D28" s="30" t="s">
        <v>32</v>
      </c>
      <c r="E28" s="30">
        <v>3.414E-4</v>
      </c>
      <c r="F28" s="31">
        <v>108.4</v>
      </c>
      <c r="G28" s="31">
        <v>0.04</v>
      </c>
      <c r="H28" s="39">
        <f t="shared" si="0"/>
        <v>830.34400000000005</v>
      </c>
      <c r="I28" s="39">
        <f t="shared" si="1"/>
        <v>0.30640000000000001</v>
      </c>
    </row>
    <row r="29" spans="1:9" ht="22.8" x14ac:dyDescent="0.2">
      <c r="A29" s="28">
        <v>17</v>
      </c>
      <c r="B29" s="29" t="s">
        <v>56</v>
      </c>
      <c r="C29" s="28" t="s">
        <v>57</v>
      </c>
      <c r="D29" s="30" t="s">
        <v>32</v>
      </c>
      <c r="E29" s="30">
        <v>0.2</v>
      </c>
      <c r="F29" s="31">
        <v>59.99</v>
      </c>
      <c r="G29" s="31">
        <v>12</v>
      </c>
      <c r="H29" s="39">
        <f t="shared" si="0"/>
        <v>459.52340000000004</v>
      </c>
      <c r="I29" s="39">
        <f t="shared" si="1"/>
        <v>91.92</v>
      </c>
    </row>
    <row r="30" spans="1:9" ht="34.200000000000003" x14ac:dyDescent="0.2">
      <c r="A30" s="28">
        <v>18</v>
      </c>
      <c r="B30" s="29" t="s">
        <v>58</v>
      </c>
      <c r="C30" s="28" t="s">
        <v>59</v>
      </c>
      <c r="D30" s="30" t="s">
        <v>21</v>
      </c>
      <c r="E30" s="30">
        <v>5.1190000000000003E-3</v>
      </c>
      <c r="F30" s="31">
        <v>412</v>
      </c>
      <c r="G30" s="31">
        <v>2.11</v>
      </c>
      <c r="H30" s="39">
        <f t="shared" si="0"/>
        <v>3155.92</v>
      </c>
      <c r="I30" s="39">
        <f t="shared" si="1"/>
        <v>16.162599999999998</v>
      </c>
    </row>
    <row r="31" spans="1:9" ht="22.8" x14ac:dyDescent="0.2">
      <c r="A31" s="28">
        <v>19</v>
      </c>
      <c r="B31" s="29" t="s">
        <v>60</v>
      </c>
      <c r="C31" s="28" t="s">
        <v>61</v>
      </c>
      <c r="D31" s="30" t="s">
        <v>21</v>
      </c>
      <c r="E31" s="30">
        <v>1E-3</v>
      </c>
      <c r="F31" s="31">
        <v>424</v>
      </c>
      <c r="G31" s="31">
        <v>0.42</v>
      </c>
      <c r="H31" s="39">
        <f t="shared" si="0"/>
        <v>3247.84</v>
      </c>
      <c r="I31" s="39">
        <f t="shared" si="1"/>
        <v>3.2172000000000001</v>
      </c>
    </row>
    <row r="32" spans="1:9" ht="22.8" x14ac:dyDescent="0.2">
      <c r="A32" s="28">
        <v>20</v>
      </c>
      <c r="B32" s="29" t="s">
        <v>62</v>
      </c>
      <c r="C32" s="28" t="s">
        <v>63</v>
      </c>
      <c r="D32" s="30" t="s">
        <v>21</v>
      </c>
      <c r="E32" s="30">
        <v>3.0400000000000002E-3</v>
      </c>
      <c r="F32" s="31">
        <v>1836</v>
      </c>
      <c r="G32" s="31">
        <v>5.58</v>
      </c>
      <c r="H32" s="39">
        <f t="shared" si="0"/>
        <v>14063.76</v>
      </c>
      <c r="I32" s="39">
        <f t="shared" si="1"/>
        <v>42.742800000000003</v>
      </c>
    </row>
    <row r="33" spans="1:9" ht="22.8" x14ac:dyDescent="0.2">
      <c r="A33" s="28">
        <v>21</v>
      </c>
      <c r="B33" s="29" t="s">
        <v>64</v>
      </c>
      <c r="C33" s="28" t="s">
        <v>65</v>
      </c>
      <c r="D33" s="30" t="s">
        <v>32</v>
      </c>
      <c r="E33" s="30">
        <v>0.77698</v>
      </c>
      <c r="F33" s="31">
        <v>545.6</v>
      </c>
      <c r="G33" s="31">
        <v>423.92</v>
      </c>
      <c r="H33" s="39">
        <f t="shared" si="0"/>
        <v>4179.2960000000003</v>
      </c>
      <c r="I33" s="39">
        <f t="shared" si="1"/>
        <v>3247.2272000000003</v>
      </c>
    </row>
    <row r="34" spans="1:9" ht="22.8" x14ac:dyDescent="0.2">
      <c r="A34" s="28">
        <v>22</v>
      </c>
      <c r="B34" s="29" t="s">
        <v>66</v>
      </c>
      <c r="C34" s="28" t="s">
        <v>67</v>
      </c>
      <c r="D34" s="30" t="s">
        <v>32</v>
      </c>
      <c r="E34" s="30">
        <v>6.5000000000000002E-2</v>
      </c>
      <c r="F34" s="31">
        <v>600</v>
      </c>
      <c r="G34" s="31">
        <v>39</v>
      </c>
      <c r="H34" s="39">
        <f t="shared" si="0"/>
        <v>4596</v>
      </c>
      <c r="I34" s="39">
        <f t="shared" si="1"/>
        <v>298.74</v>
      </c>
    </row>
    <row r="35" spans="1:9" ht="22.8" x14ac:dyDescent="0.2">
      <c r="A35" s="28">
        <v>23</v>
      </c>
      <c r="B35" s="29" t="s">
        <v>68</v>
      </c>
      <c r="C35" s="28" t="s">
        <v>69</v>
      </c>
      <c r="D35" s="30" t="s">
        <v>32</v>
      </c>
      <c r="E35" s="30">
        <v>3.0636999999999999</v>
      </c>
      <c r="F35" s="31">
        <v>592.76</v>
      </c>
      <c r="G35" s="31">
        <v>1816.04</v>
      </c>
      <c r="H35" s="39">
        <f t="shared" si="0"/>
        <v>4540.5415999999996</v>
      </c>
      <c r="I35" s="39">
        <f t="shared" si="1"/>
        <v>13910.866400000001</v>
      </c>
    </row>
    <row r="36" spans="1:9" ht="22.8" x14ac:dyDescent="0.2">
      <c r="A36" s="28">
        <v>24</v>
      </c>
      <c r="B36" s="29" t="s">
        <v>70</v>
      </c>
      <c r="C36" s="28" t="s">
        <v>71</v>
      </c>
      <c r="D36" s="30" t="s">
        <v>32</v>
      </c>
      <c r="E36" s="30">
        <v>4.2840000000000003E-2</v>
      </c>
      <c r="F36" s="31">
        <v>730</v>
      </c>
      <c r="G36" s="31">
        <v>31.28</v>
      </c>
      <c r="H36" s="39">
        <f t="shared" si="0"/>
        <v>5591.8</v>
      </c>
      <c r="I36" s="39">
        <f t="shared" si="1"/>
        <v>239.60480000000001</v>
      </c>
    </row>
    <row r="37" spans="1:9" ht="22.8" x14ac:dyDescent="0.2">
      <c r="A37" s="28">
        <v>25</v>
      </c>
      <c r="B37" s="29" t="s">
        <v>72</v>
      </c>
      <c r="C37" s="28" t="s">
        <v>73</v>
      </c>
      <c r="D37" s="30" t="s">
        <v>21</v>
      </c>
      <c r="E37" s="30">
        <v>0.13608000000000001</v>
      </c>
      <c r="F37" s="31">
        <v>491.01</v>
      </c>
      <c r="G37" s="31">
        <v>66.819999999999993</v>
      </c>
      <c r="H37" s="39">
        <f t="shared" si="0"/>
        <v>3761.1365999999998</v>
      </c>
      <c r="I37" s="39">
        <f t="shared" si="1"/>
        <v>511.84119999999996</v>
      </c>
    </row>
    <row r="38" spans="1:9" ht="22.8" x14ac:dyDescent="0.2">
      <c r="A38" s="28">
        <v>26</v>
      </c>
      <c r="B38" s="29" t="s">
        <v>74</v>
      </c>
      <c r="C38" s="28" t="s">
        <v>75</v>
      </c>
      <c r="D38" s="30" t="s">
        <v>32</v>
      </c>
      <c r="E38" s="30">
        <v>2.8218500000000001E-2</v>
      </c>
      <c r="F38" s="31">
        <v>395</v>
      </c>
      <c r="G38" s="31">
        <v>11.15</v>
      </c>
      <c r="H38" s="39">
        <f t="shared" si="0"/>
        <v>3025.7000000000003</v>
      </c>
      <c r="I38" s="39">
        <f t="shared" si="1"/>
        <v>85.409000000000006</v>
      </c>
    </row>
    <row r="39" spans="1:9" ht="22.8" x14ac:dyDescent="0.2">
      <c r="A39" s="28">
        <v>27</v>
      </c>
      <c r="B39" s="29" t="s">
        <v>76</v>
      </c>
      <c r="C39" s="28" t="s">
        <v>77</v>
      </c>
      <c r="D39" s="30" t="s">
        <v>32</v>
      </c>
      <c r="E39" s="30">
        <v>0.51258000000000004</v>
      </c>
      <c r="F39" s="31">
        <v>485.9</v>
      </c>
      <c r="G39" s="31">
        <v>249.06</v>
      </c>
      <c r="H39" s="39">
        <f t="shared" si="0"/>
        <v>3721.9939999999997</v>
      </c>
      <c r="I39" s="39">
        <f t="shared" si="1"/>
        <v>1907.7996000000001</v>
      </c>
    </row>
    <row r="40" spans="1:9" ht="22.8" x14ac:dyDescent="0.2">
      <c r="A40" s="28">
        <v>28</v>
      </c>
      <c r="B40" s="29" t="s">
        <v>78</v>
      </c>
      <c r="C40" s="28" t="s">
        <v>79</v>
      </c>
      <c r="D40" s="30" t="s">
        <v>32</v>
      </c>
      <c r="E40" s="30">
        <v>1E-3</v>
      </c>
      <c r="F40" s="31">
        <v>519.79999999999995</v>
      </c>
      <c r="G40" s="31">
        <v>0.52</v>
      </c>
      <c r="H40" s="39">
        <f t="shared" si="0"/>
        <v>3981.6679999999997</v>
      </c>
      <c r="I40" s="39">
        <f t="shared" si="1"/>
        <v>3.9832000000000001</v>
      </c>
    </row>
    <row r="41" spans="1:9" ht="22.8" x14ac:dyDescent="0.2">
      <c r="A41" s="28">
        <v>29</v>
      </c>
      <c r="B41" s="29" t="s">
        <v>80</v>
      </c>
      <c r="C41" s="28" t="s">
        <v>81</v>
      </c>
      <c r="D41" s="30" t="s">
        <v>32</v>
      </c>
      <c r="E41" s="30">
        <v>7.3440000000000005E-2</v>
      </c>
      <c r="F41" s="31">
        <v>497</v>
      </c>
      <c r="G41" s="31">
        <v>36.5</v>
      </c>
      <c r="H41" s="39">
        <f t="shared" si="0"/>
        <v>3807.02</v>
      </c>
      <c r="I41" s="39">
        <f t="shared" si="1"/>
        <v>279.59000000000003</v>
      </c>
    </row>
    <row r="42" spans="1:9" ht="22.8" x14ac:dyDescent="0.2">
      <c r="A42" s="28">
        <v>30</v>
      </c>
      <c r="B42" s="29" t="s">
        <v>82</v>
      </c>
      <c r="C42" s="28" t="s">
        <v>83</v>
      </c>
      <c r="D42" s="30" t="s">
        <v>21</v>
      </c>
      <c r="E42" s="30">
        <v>1.984E-2</v>
      </c>
      <c r="F42" s="31">
        <v>5989</v>
      </c>
      <c r="G42" s="31">
        <v>118.82</v>
      </c>
      <c r="H42" s="39">
        <f t="shared" si="0"/>
        <v>45875.74</v>
      </c>
      <c r="I42" s="39">
        <f t="shared" si="1"/>
        <v>910.16120000000001</v>
      </c>
    </row>
    <row r="43" spans="1:9" ht="22.8" x14ac:dyDescent="0.2">
      <c r="A43" s="28">
        <v>31</v>
      </c>
      <c r="B43" s="29" t="s">
        <v>84</v>
      </c>
      <c r="C43" s="28" t="s">
        <v>85</v>
      </c>
      <c r="D43" s="30" t="s">
        <v>21</v>
      </c>
      <c r="E43" s="30">
        <v>4.1799999999999997E-3</v>
      </c>
      <c r="F43" s="31">
        <v>4455.2</v>
      </c>
      <c r="G43" s="31">
        <v>18.62</v>
      </c>
      <c r="H43" s="39">
        <f t="shared" si="0"/>
        <v>34126.832000000002</v>
      </c>
      <c r="I43" s="39">
        <f t="shared" si="1"/>
        <v>142.6292</v>
      </c>
    </row>
    <row r="44" spans="1:9" ht="34.200000000000003" x14ac:dyDescent="0.2">
      <c r="A44" s="28">
        <v>32</v>
      </c>
      <c r="B44" s="29" t="s">
        <v>86</v>
      </c>
      <c r="C44" s="28" t="s">
        <v>87</v>
      </c>
      <c r="D44" s="30" t="s">
        <v>32</v>
      </c>
      <c r="E44" s="30">
        <v>1.163057</v>
      </c>
      <c r="F44" s="31">
        <v>558.33000000000004</v>
      </c>
      <c r="G44" s="31">
        <v>649.37</v>
      </c>
      <c r="H44" s="39">
        <f t="shared" si="0"/>
        <v>4276.8078000000005</v>
      </c>
      <c r="I44" s="39">
        <f t="shared" si="1"/>
        <v>4974.1742000000004</v>
      </c>
    </row>
    <row r="45" spans="1:9" ht="22.8" x14ac:dyDescent="0.2">
      <c r="A45" s="28">
        <v>33</v>
      </c>
      <c r="B45" s="29" t="s">
        <v>88</v>
      </c>
      <c r="C45" s="28" t="s">
        <v>89</v>
      </c>
      <c r="D45" s="30" t="s">
        <v>32</v>
      </c>
      <c r="E45" s="30">
        <v>3.5200000000000001E-3</v>
      </c>
      <c r="F45" s="31">
        <v>1250</v>
      </c>
      <c r="G45" s="31">
        <v>4.4000000000000004</v>
      </c>
      <c r="H45" s="39">
        <f t="shared" si="0"/>
        <v>9575</v>
      </c>
      <c r="I45" s="39">
        <f t="shared" si="1"/>
        <v>33.704000000000001</v>
      </c>
    </row>
    <row r="46" spans="1:9" ht="34.200000000000003" x14ac:dyDescent="0.2">
      <c r="A46" s="28">
        <v>34</v>
      </c>
      <c r="B46" s="29" t="s">
        <v>90</v>
      </c>
      <c r="C46" s="28" t="s">
        <v>91</v>
      </c>
      <c r="D46" s="30" t="s">
        <v>32</v>
      </c>
      <c r="E46" s="30">
        <v>0.41472900000000001</v>
      </c>
      <c r="F46" s="31">
        <v>550</v>
      </c>
      <c r="G46" s="31">
        <v>228.1</v>
      </c>
      <c r="H46" s="39">
        <f t="shared" si="0"/>
        <v>4213</v>
      </c>
      <c r="I46" s="39">
        <f t="shared" si="1"/>
        <v>1747.2460000000001</v>
      </c>
    </row>
    <row r="47" spans="1:9" ht="34.200000000000003" x14ac:dyDescent="0.2">
      <c r="A47" s="28">
        <v>35</v>
      </c>
      <c r="B47" s="29" t="s">
        <v>92</v>
      </c>
      <c r="C47" s="28" t="s">
        <v>93</v>
      </c>
      <c r="D47" s="30" t="s">
        <v>32</v>
      </c>
      <c r="E47" s="30">
        <v>7.4800000000000005E-2</v>
      </c>
      <c r="F47" s="31">
        <v>1100</v>
      </c>
      <c r="G47" s="31">
        <v>82.28</v>
      </c>
      <c r="H47" s="39">
        <f t="shared" si="0"/>
        <v>8426</v>
      </c>
      <c r="I47" s="39">
        <f t="shared" si="1"/>
        <v>630.26480000000004</v>
      </c>
    </row>
    <row r="48" spans="1:9" ht="22.8" x14ac:dyDescent="0.2">
      <c r="A48" s="28">
        <v>36</v>
      </c>
      <c r="B48" s="29" t="s">
        <v>94</v>
      </c>
      <c r="C48" s="28" t="s">
        <v>95</v>
      </c>
      <c r="D48" s="30" t="s">
        <v>21</v>
      </c>
      <c r="E48" s="30">
        <v>4.8000000000000001E-4</v>
      </c>
      <c r="F48" s="31">
        <v>12900</v>
      </c>
      <c r="G48" s="31">
        <v>6.19</v>
      </c>
      <c r="H48" s="39">
        <f t="shared" si="0"/>
        <v>98814</v>
      </c>
      <c r="I48" s="39">
        <f t="shared" si="1"/>
        <v>47.415400000000005</v>
      </c>
    </row>
    <row r="49" spans="1:9" ht="22.8" x14ac:dyDescent="0.2">
      <c r="A49" s="28">
        <v>37</v>
      </c>
      <c r="B49" s="29" t="s">
        <v>96</v>
      </c>
      <c r="C49" s="28" t="s">
        <v>97</v>
      </c>
      <c r="D49" s="30" t="s">
        <v>21</v>
      </c>
      <c r="E49" s="30">
        <v>7.3800000000000005E-5</v>
      </c>
      <c r="F49" s="31">
        <v>15620</v>
      </c>
      <c r="G49" s="31">
        <v>1.1499999999999999</v>
      </c>
      <c r="H49" s="39">
        <f t="shared" si="0"/>
        <v>119649.2</v>
      </c>
      <c r="I49" s="39">
        <f t="shared" si="1"/>
        <v>8.8089999999999993</v>
      </c>
    </row>
    <row r="50" spans="1:9" ht="22.8" x14ac:dyDescent="0.2">
      <c r="A50" s="28">
        <v>38</v>
      </c>
      <c r="B50" s="29" t="s">
        <v>98</v>
      </c>
      <c r="C50" s="28" t="s">
        <v>99</v>
      </c>
      <c r="D50" s="30" t="s">
        <v>21</v>
      </c>
      <c r="E50" s="30">
        <v>1.4760000000000001E-4</v>
      </c>
      <c r="F50" s="31">
        <v>14312.87</v>
      </c>
      <c r="G50" s="31">
        <v>2.11</v>
      </c>
      <c r="H50" s="39">
        <f t="shared" si="0"/>
        <v>109636.58420000001</v>
      </c>
      <c r="I50" s="39">
        <f t="shared" si="1"/>
        <v>16.162599999999998</v>
      </c>
    </row>
    <row r="51" spans="1:9" ht="22.8" x14ac:dyDescent="0.2">
      <c r="A51" s="28">
        <v>39</v>
      </c>
      <c r="B51" s="29" t="s">
        <v>100</v>
      </c>
      <c r="C51" s="28" t="s">
        <v>101</v>
      </c>
      <c r="D51" s="30" t="s">
        <v>21</v>
      </c>
      <c r="E51" s="30">
        <v>1.2300000000000001E-5</v>
      </c>
      <c r="F51" s="31">
        <v>7640</v>
      </c>
      <c r="G51" s="31">
        <v>0.09</v>
      </c>
      <c r="H51" s="39">
        <f t="shared" si="0"/>
        <v>58522.400000000001</v>
      </c>
      <c r="I51" s="39">
        <f t="shared" si="1"/>
        <v>0.68940000000000001</v>
      </c>
    </row>
    <row r="52" spans="1:9" ht="22.8" x14ac:dyDescent="0.2">
      <c r="A52" s="28">
        <v>40</v>
      </c>
      <c r="B52" s="29" t="s">
        <v>102</v>
      </c>
      <c r="C52" s="28" t="s">
        <v>103</v>
      </c>
      <c r="D52" s="30" t="s">
        <v>40</v>
      </c>
      <c r="E52" s="30">
        <v>2.2960000000000001E-2</v>
      </c>
      <c r="F52" s="31">
        <v>6.67</v>
      </c>
      <c r="G52" s="31">
        <v>0.16</v>
      </c>
      <c r="H52" s="39">
        <f t="shared" ref="H52" si="2">F52*7.66</f>
        <v>51.092199999999998</v>
      </c>
      <c r="I52" s="39">
        <f t="shared" ref="I52" si="3">G52*7.66</f>
        <v>1.2256</v>
      </c>
    </row>
    <row r="53" spans="1:9" ht="45.6" x14ac:dyDescent="0.2">
      <c r="A53" s="28">
        <v>41</v>
      </c>
      <c r="B53" s="29" t="s">
        <v>104</v>
      </c>
      <c r="C53" s="28" t="s">
        <v>105</v>
      </c>
      <c r="D53" s="30" t="s">
        <v>106</v>
      </c>
      <c r="E53" s="30">
        <v>52</v>
      </c>
      <c r="F53" s="31"/>
      <c r="G53" s="31"/>
      <c r="H53" s="31">
        <v>60.4</v>
      </c>
      <c r="I53" s="31">
        <v>3140.8</v>
      </c>
    </row>
    <row r="54" spans="1:9" ht="45.6" x14ac:dyDescent="0.2">
      <c r="A54" s="28">
        <v>42</v>
      </c>
      <c r="B54" s="29" t="s">
        <v>104</v>
      </c>
      <c r="C54" s="28" t="s">
        <v>107</v>
      </c>
      <c r="D54" s="30" t="s">
        <v>108</v>
      </c>
      <c r="E54" s="30">
        <v>151</v>
      </c>
      <c r="F54" s="31"/>
      <c r="G54" s="31"/>
      <c r="H54" s="31">
        <v>873.96</v>
      </c>
      <c r="I54" s="31">
        <v>131967.96</v>
      </c>
    </row>
    <row r="55" spans="1:9" ht="34.200000000000003" x14ac:dyDescent="0.2">
      <c r="A55" s="28">
        <v>43</v>
      </c>
      <c r="B55" s="29" t="s">
        <v>109</v>
      </c>
      <c r="C55" s="28" t="s">
        <v>110</v>
      </c>
      <c r="D55" s="30" t="s">
        <v>32</v>
      </c>
      <c r="E55" s="30">
        <v>2.99</v>
      </c>
      <c r="F55" s="31">
        <v>118.6</v>
      </c>
      <c r="G55" s="31">
        <v>354.61</v>
      </c>
      <c r="H55" s="40">
        <f>F55*7.66</f>
        <v>908.476</v>
      </c>
      <c r="I55" s="40">
        <f>G55*7.66</f>
        <v>2716.3126000000002</v>
      </c>
    </row>
    <row r="56" spans="1:9" ht="34.200000000000003" x14ac:dyDescent="0.2">
      <c r="A56" s="28">
        <v>44</v>
      </c>
      <c r="B56" s="29" t="s">
        <v>111</v>
      </c>
      <c r="C56" s="28" t="s">
        <v>112</v>
      </c>
      <c r="D56" s="30" t="s">
        <v>32</v>
      </c>
      <c r="E56" s="30">
        <v>319.10000000000002</v>
      </c>
      <c r="F56" s="31">
        <v>45.92</v>
      </c>
      <c r="G56" s="31">
        <v>14653.07</v>
      </c>
      <c r="H56" s="40">
        <f t="shared" ref="H56:H76" si="4">F56*7.66</f>
        <v>351.74720000000002</v>
      </c>
      <c r="I56" s="40">
        <f t="shared" ref="I56:I76" si="5">G56*7.66</f>
        <v>112242.5162</v>
      </c>
    </row>
    <row r="57" spans="1:9" ht="34.200000000000003" x14ac:dyDescent="0.2">
      <c r="A57" s="28">
        <v>48</v>
      </c>
      <c r="B57" s="29" t="s">
        <v>113</v>
      </c>
      <c r="C57" s="28" t="s">
        <v>69</v>
      </c>
      <c r="D57" s="30" t="s">
        <v>32</v>
      </c>
      <c r="E57" s="30">
        <v>-3.0636999999999999</v>
      </c>
      <c r="F57" s="31">
        <v>592.76</v>
      </c>
      <c r="G57" s="31">
        <v>-1816.04</v>
      </c>
      <c r="H57" s="40">
        <f t="shared" si="4"/>
        <v>4540.5415999999996</v>
      </c>
      <c r="I57" s="40">
        <f t="shared" si="5"/>
        <v>-13910.866400000001</v>
      </c>
    </row>
    <row r="58" spans="1:9" ht="34.200000000000003" x14ac:dyDescent="0.2">
      <c r="A58" s="28">
        <v>49</v>
      </c>
      <c r="B58" s="29" t="s">
        <v>113</v>
      </c>
      <c r="C58" s="28" t="s">
        <v>151</v>
      </c>
      <c r="D58" s="30" t="s">
        <v>32</v>
      </c>
      <c r="E58" s="30">
        <v>2.52</v>
      </c>
      <c r="F58" s="31">
        <v>592.76</v>
      </c>
      <c r="G58" s="31">
        <v>1493.76</v>
      </c>
      <c r="H58" s="40">
        <f t="shared" si="4"/>
        <v>4540.5415999999996</v>
      </c>
      <c r="I58" s="40">
        <f t="shared" si="5"/>
        <v>11442.2016</v>
      </c>
    </row>
    <row r="59" spans="1:9" ht="34.200000000000003" x14ac:dyDescent="0.2">
      <c r="A59" s="28">
        <v>50</v>
      </c>
      <c r="B59" s="29" t="s">
        <v>113</v>
      </c>
      <c r="C59" s="28" t="s">
        <v>150</v>
      </c>
      <c r="D59" s="30" t="s">
        <v>32</v>
      </c>
      <c r="E59" s="30">
        <v>1.48</v>
      </c>
      <c r="F59" s="31">
        <v>592.76</v>
      </c>
      <c r="G59" s="31">
        <v>877.28</v>
      </c>
      <c r="H59" s="40">
        <f t="shared" si="4"/>
        <v>4540.5415999999996</v>
      </c>
      <c r="I59" s="40">
        <f t="shared" si="5"/>
        <v>6719.9647999999997</v>
      </c>
    </row>
    <row r="60" spans="1:9" ht="34.200000000000003" x14ac:dyDescent="0.2">
      <c r="A60" s="28">
        <v>51</v>
      </c>
      <c r="B60" s="29" t="s">
        <v>114</v>
      </c>
      <c r="C60" s="28" t="s">
        <v>115</v>
      </c>
      <c r="D60" s="30" t="s">
        <v>106</v>
      </c>
      <c r="E60" s="30">
        <v>21</v>
      </c>
      <c r="F60" s="31">
        <v>31.43</v>
      </c>
      <c r="G60" s="31">
        <v>660.03</v>
      </c>
      <c r="H60" s="40">
        <f t="shared" si="4"/>
        <v>240.75380000000001</v>
      </c>
      <c r="I60" s="40">
        <f t="shared" si="5"/>
        <v>5055.8297999999995</v>
      </c>
    </row>
    <row r="61" spans="1:9" ht="34.200000000000003" x14ac:dyDescent="0.2">
      <c r="A61" s="28">
        <v>52</v>
      </c>
      <c r="B61" s="29" t="s">
        <v>116</v>
      </c>
      <c r="C61" s="28" t="s">
        <v>117</v>
      </c>
      <c r="D61" s="30" t="s">
        <v>106</v>
      </c>
      <c r="E61" s="30">
        <v>1</v>
      </c>
      <c r="F61" s="31">
        <v>78.56</v>
      </c>
      <c r="G61" s="31">
        <v>78.56</v>
      </c>
      <c r="H61" s="40">
        <f t="shared" si="4"/>
        <v>601.76960000000008</v>
      </c>
      <c r="I61" s="40">
        <f t="shared" si="5"/>
        <v>601.76960000000008</v>
      </c>
    </row>
    <row r="62" spans="1:9" ht="34.200000000000003" x14ac:dyDescent="0.2">
      <c r="A62" s="28">
        <v>53</v>
      </c>
      <c r="B62" s="29" t="s">
        <v>118</v>
      </c>
      <c r="C62" s="28" t="s">
        <v>119</v>
      </c>
      <c r="D62" s="30" t="s">
        <v>106</v>
      </c>
      <c r="E62" s="30">
        <v>7</v>
      </c>
      <c r="F62" s="31">
        <v>362.1</v>
      </c>
      <c r="G62" s="31">
        <v>2534.6999999999998</v>
      </c>
      <c r="H62" s="40">
        <f t="shared" si="4"/>
        <v>2773.6860000000001</v>
      </c>
      <c r="I62" s="40">
        <f t="shared" si="5"/>
        <v>19415.802</v>
      </c>
    </row>
    <row r="63" spans="1:9" ht="34.200000000000003" x14ac:dyDescent="0.2">
      <c r="A63" s="28">
        <v>54</v>
      </c>
      <c r="B63" s="29" t="s">
        <v>120</v>
      </c>
      <c r="C63" s="28" t="s">
        <v>121</v>
      </c>
      <c r="D63" s="30" t="s">
        <v>106</v>
      </c>
      <c r="E63" s="30">
        <v>2</v>
      </c>
      <c r="F63" s="31">
        <v>429.96</v>
      </c>
      <c r="G63" s="31">
        <v>859.92</v>
      </c>
      <c r="H63" s="40">
        <f t="shared" si="4"/>
        <v>3293.4935999999998</v>
      </c>
      <c r="I63" s="40">
        <f t="shared" si="5"/>
        <v>6586.9871999999996</v>
      </c>
    </row>
    <row r="64" spans="1:9" ht="34.200000000000003" x14ac:dyDescent="0.2">
      <c r="A64" s="28">
        <v>55</v>
      </c>
      <c r="B64" s="29" t="s">
        <v>122</v>
      </c>
      <c r="C64" s="28" t="s">
        <v>123</v>
      </c>
      <c r="D64" s="30" t="s">
        <v>106</v>
      </c>
      <c r="E64" s="30">
        <v>2</v>
      </c>
      <c r="F64" s="31">
        <v>647.77</v>
      </c>
      <c r="G64" s="31">
        <v>1295.54</v>
      </c>
      <c r="H64" s="40">
        <f t="shared" si="4"/>
        <v>4961.9182000000001</v>
      </c>
      <c r="I64" s="40">
        <f t="shared" si="5"/>
        <v>9923.8364000000001</v>
      </c>
    </row>
    <row r="65" spans="1:9" ht="34.200000000000003" x14ac:dyDescent="0.2">
      <c r="A65" s="28">
        <v>56</v>
      </c>
      <c r="B65" s="29" t="s">
        <v>124</v>
      </c>
      <c r="C65" s="28" t="s">
        <v>125</v>
      </c>
      <c r="D65" s="30" t="s">
        <v>106</v>
      </c>
      <c r="E65" s="30">
        <v>7</v>
      </c>
      <c r="F65" s="31">
        <v>215.48</v>
      </c>
      <c r="G65" s="31">
        <v>1508.36</v>
      </c>
      <c r="H65" s="40">
        <f t="shared" si="4"/>
        <v>1650.5768</v>
      </c>
      <c r="I65" s="40">
        <f t="shared" si="5"/>
        <v>11554.0376</v>
      </c>
    </row>
    <row r="66" spans="1:9" ht="34.200000000000003" x14ac:dyDescent="0.2">
      <c r="A66" s="28">
        <v>57</v>
      </c>
      <c r="B66" s="29" t="s">
        <v>126</v>
      </c>
      <c r="C66" s="28" t="s">
        <v>127</v>
      </c>
      <c r="D66" s="30" t="s">
        <v>106</v>
      </c>
      <c r="E66" s="30">
        <v>2</v>
      </c>
      <c r="F66" s="31">
        <v>462.83</v>
      </c>
      <c r="G66" s="31">
        <v>925.66</v>
      </c>
      <c r="H66" s="40">
        <f t="shared" si="4"/>
        <v>3545.2777999999998</v>
      </c>
      <c r="I66" s="40">
        <f t="shared" si="5"/>
        <v>7090.5555999999997</v>
      </c>
    </row>
    <row r="67" spans="1:9" ht="34.200000000000003" x14ac:dyDescent="0.2">
      <c r="A67" s="28">
        <v>58</v>
      </c>
      <c r="B67" s="29" t="s">
        <v>128</v>
      </c>
      <c r="C67" s="28" t="s">
        <v>129</v>
      </c>
      <c r="D67" s="30" t="s">
        <v>106</v>
      </c>
      <c r="E67" s="30">
        <v>2</v>
      </c>
      <c r="F67" s="31">
        <v>387.63</v>
      </c>
      <c r="G67" s="31">
        <v>775.26</v>
      </c>
      <c r="H67" s="40">
        <f t="shared" si="4"/>
        <v>2969.2458000000001</v>
      </c>
      <c r="I67" s="40">
        <f t="shared" si="5"/>
        <v>5938.4916000000003</v>
      </c>
    </row>
    <row r="68" spans="1:9" ht="34.200000000000003" x14ac:dyDescent="0.2">
      <c r="A68" s="28">
        <v>59</v>
      </c>
      <c r="B68" s="29" t="s">
        <v>130</v>
      </c>
      <c r="C68" s="28" t="s">
        <v>131</v>
      </c>
      <c r="D68" s="30" t="s">
        <v>106</v>
      </c>
      <c r="E68" s="30">
        <v>7</v>
      </c>
      <c r="F68" s="31">
        <v>175.57</v>
      </c>
      <c r="G68" s="31">
        <v>1228.99</v>
      </c>
      <c r="H68" s="40">
        <f t="shared" si="4"/>
        <v>1344.8661999999999</v>
      </c>
      <c r="I68" s="40">
        <f t="shared" si="5"/>
        <v>9414.0634000000009</v>
      </c>
    </row>
    <row r="69" spans="1:9" ht="34.200000000000003" x14ac:dyDescent="0.2">
      <c r="A69" s="28">
        <v>60</v>
      </c>
      <c r="B69" s="29" t="s">
        <v>132</v>
      </c>
      <c r="C69" s="28" t="s">
        <v>133</v>
      </c>
      <c r="D69" s="30" t="s">
        <v>32</v>
      </c>
      <c r="E69" s="30">
        <v>10.199999999999999</v>
      </c>
      <c r="F69" s="31">
        <v>964</v>
      </c>
      <c r="G69" s="31">
        <v>9832.7999999999993</v>
      </c>
      <c r="H69" s="40">
        <f t="shared" si="4"/>
        <v>7384.24</v>
      </c>
      <c r="I69" s="40">
        <f t="shared" si="5"/>
        <v>75319.247999999992</v>
      </c>
    </row>
    <row r="70" spans="1:9" ht="34.200000000000003" x14ac:dyDescent="0.2">
      <c r="A70" s="28">
        <v>62</v>
      </c>
      <c r="B70" s="29" t="s">
        <v>134</v>
      </c>
      <c r="C70" s="28" t="s">
        <v>148</v>
      </c>
      <c r="D70" s="30" t="s">
        <v>21</v>
      </c>
      <c r="E70" s="30">
        <v>2.2599999999999999E-2</v>
      </c>
      <c r="F70" s="31">
        <v>7571</v>
      </c>
      <c r="G70" s="31">
        <v>171.1</v>
      </c>
      <c r="H70" s="40">
        <f t="shared" si="4"/>
        <v>57993.86</v>
      </c>
      <c r="I70" s="40">
        <f t="shared" si="5"/>
        <v>1310.626</v>
      </c>
    </row>
    <row r="71" spans="1:9" ht="34.200000000000003" x14ac:dyDescent="0.2">
      <c r="A71" s="28">
        <v>63</v>
      </c>
      <c r="B71" s="29" t="s">
        <v>134</v>
      </c>
      <c r="C71" s="28" t="s">
        <v>149</v>
      </c>
      <c r="D71" s="30" t="s">
        <v>21</v>
      </c>
      <c r="E71" s="30">
        <v>6.7900000000000002E-2</v>
      </c>
      <c r="F71" s="31">
        <v>7571</v>
      </c>
      <c r="G71" s="31">
        <v>514.07000000000005</v>
      </c>
      <c r="H71" s="40">
        <f t="shared" si="4"/>
        <v>57993.86</v>
      </c>
      <c r="I71" s="40">
        <f t="shared" si="5"/>
        <v>3937.7762000000002</v>
      </c>
    </row>
    <row r="72" spans="1:9" ht="34.200000000000003" x14ac:dyDescent="0.2">
      <c r="A72" s="28">
        <v>64</v>
      </c>
      <c r="B72" s="29" t="s">
        <v>135</v>
      </c>
      <c r="C72" s="28" t="s">
        <v>136</v>
      </c>
      <c r="D72" s="30" t="s">
        <v>106</v>
      </c>
      <c r="E72" s="30">
        <v>1</v>
      </c>
      <c r="F72" s="31">
        <v>375</v>
      </c>
      <c r="G72" s="31">
        <v>375</v>
      </c>
      <c r="H72" s="40">
        <f t="shared" si="4"/>
        <v>2872.5</v>
      </c>
      <c r="I72" s="40">
        <f t="shared" si="5"/>
        <v>2872.5</v>
      </c>
    </row>
    <row r="73" spans="1:9" ht="34.200000000000003" x14ac:dyDescent="0.2">
      <c r="A73" s="28">
        <v>65</v>
      </c>
      <c r="B73" s="29" t="s">
        <v>137</v>
      </c>
      <c r="C73" s="28" t="s">
        <v>138</v>
      </c>
      <c r="D73" s="30" t="s">
        <v>106</v>
      </c>
      <c r="E73" s="30">
        <v>8</v>
      </c>
      <c r="F73" s="31">
        <v>569.52</v>
      </c>
      <c r="G73" s="31">
        <v>4556.16</v>
      </c>
      <c r="H73" s="40">
        <f t="shared" si="4"/>
        <v>4362.5231999999996</v>
      </c>
      <c r="I73" s="40">
        <f t="shared" si="5"/>
        <v>34900.185599999997</v>
      </c>
    </row>
    <row r="74" spans="1:9" ht="45.6" x14ac:dyDescent="0.2">
      <c r="A74" s="28">
        <v>66</v>
      </c>
      <c r="B74" s="29" t="s">
        <v>139</v>
      </c>
      <c r="C74" s="28" t="s">
        <v>140</v>
      </c>
      <c r="D74" s="30" t="s">
        <v>108</v>
      </c>
      <c r="E74" s="30">
        <v>32.32</v>
      </c>
      <c r="F74" s="31">
        <v>169.91</v>
      </c>
      <c r="G74" s="31">
        <v>5491.49</v>
      </c>
      <c r="H74" s="40">
        <f t="shared" si="4"/>
        <v>1301.5106000000001</v>
      </c>
      <c r="I74" s="40">
        <f t="shared" si="5"/>
        <v>42064.813399999999</v>
      </c>
    </row>
    <row r="75" spans="1:9" ht="57" x14ac:dyDescent="0.2">
      <c r="A75" s="28">
        <v>67</v>
      </c>
      <c r="B75" s="29" t="s">
        <v>141</v>
      </c>
      <c r="C75" s="28" t="s">
        <v>142</v>
      </c>
      <c r="D75" s="30" t="s">
        <v>108</v>
      </c>
      <c r="E75" s="30">
        <v>4.4000000000000004</v>
      </c>
      <c r="F75" s="31">
        <v>198</v>
      </c>
      <c r="G75" s="31">
        <v>871.2</v>
      </c>
      <c r="H75" s="40">
        <f t="shared" si="4"/>
        <v>1516.68</v>
      </c>
      <c r="I75" s="40">
        <f t="shared" si="5"/>
        <v>6673.3920000000007</v>
      </c>
    </row>
    <row r="76" spans="1:9" ht="34.200000000000003" x14ac:dyDescent="0.2">
      <c r="A76" s="32">
        <v>68</v>
      </c>
      <c r="B76" s="33" t="s">
        <v>143</v>
      </c>
      <c r="C76" s="32" t="s">
        <v>144</v>
      </c>
      <c r="D76" s="34" t="s">
        <v>106</v>
      </c>
      <c r="E76" s="34">
        <v>24</v>
      </c>
      <c r="F76" s="35">
        <v>32.81</v>
      </c>
      <c r="G76" s="35">
        <v>787.44</v>
      </c>
      <c r="H76" s="40">
        <f t="shared" si="4"/>
        <v>251.32460000000003</v>
      </c>
      <c r="I76" s="40">
        <f t="shared" si="5"/>
        <v>6031.7904000000008</v>
      </c>
    </row>
    <row r="77" spans="1:9" ht="28.2" customHeight="1" x14ac:dyDescent="0.2">
      <c r="A77" s="36" t="s">
        <v>145</v>
      </c>
      <c r="B77" s="37"/>
      <c r="C77" s="37"/>
      <c r="D77" s="37"/>
      <c r="E77" s="37"/>
      <c r="F77" s="37"/>
      <c r="G77" s="41">
        <f>SUM(G13:G76)</f>
        <v>55481.27</v>
      </c>
      <c r="H77" s="38"/>
      <c r="I77" s="41">
        <f>SUM(I13:I76)</f>
        <v>560095.28820000007</v>
      </c>
    </row>
    <row r="78" spans="1:9" x14ac:dyDescent="0.2">
      <c r="A78" s="12"/>
      <c r="G78" s="10"/>
      <c r="H78" s="10"/>
      <c r="I78" s="10"/>
    </row>
    <row r="80" spans="1:9" x14ac:dyDescent="0.2">
      <c r="B80" s="5" t="s">
        <v>146</v>
      </c>
    </row>
    <row r="81" spans="1:2" x14ac:dyDescent="0.2">
      <c r="A81" s="11"/>
      <c r="B81" s="5" t="s">
        <v>147</v>
      </c>
    </row>
    <row r="82" spans="1:2" x14ac:dyDescent="0.2">
      <c r="A82" s="11"/>
    </row>
    <row r="84" spans="1:2" x14ac:dyDescent="0.2">
      <c r="A84" s="11" t="s">
        <v>152</v>
      </c>
    </row>
  </sheetData>
  <mergeCells count="11">
    <mergeCell ref="A11:I11"/>
    <mergeCell ref="A12:I12"/>
    <mergeCell ref="A77:F77"/>
    <mergeCell ref="H8:I8"/>
    <mergeCell ref="F7:I7"/>
    <mergeCell ref="F8:G8"/>
    <mergeCell ref="E7:E9"/>
    <mergeCell ref="A7:A9"/>
    <mergeCell ref="B7:B9"/>
    <mergeCell ref="C7:C9"/>
    <mergeCell ref="D7:D9"/>
  </mergeCells>
  <phoneticPr fontId="1" type="noConversion"/>
  <pageMargins left="0.35" right="0.25" top="0.34" bottom="0.28000000000000003" header="0.19" footer="0.2"/>
  <pageSetup paperSize="9" orientation="landscape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Ядохина Светлана Михайловна</dc:creator>
  <cp:lastModifiedBy>Ядохина Светлана Михайловна</cp:lastModifiedBy>
  <cp:lastPrinted>2006-08-23T16:17:34Z</cp:lastPrinted>
  <dcterms:created xsi:type="dcterms:W3CDTF">2003-01-28T12:33:10Z</dcterms:created>
  <dcterms:modified xsi:type="dcterms:W3CDTF">2022-06-03T07:46:10Z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